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★KojinData\D ：阿瀬川\R1【第6分割】樋門\01_当初設計[和食6]\01_PPI（南上6）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47" i="1" l="1"/>
  <c r="G146" i="1"/>
  <c r="G145" i="1"/>
  <c r="G142" i="1"/>
  <c r="G140" i="1"/>
  <c r="G137" i="1"/>
  <c r="G134" i="1"/>
  <c r="G130" i="1" s="1"/>
  <c r="G131" i="1"/>
  <c r="G127" i="1"/>
  <c r="G122" i="1"/>
  <c r="G121" i="1" s="1"/>
  <c r="G115" i="1"/>
  <c r="G113" i="1"/>
  <c r="G112" i="1"/>
  <c r="G108" i="1"/>
  <c r="G105" i="1"/>
  <c r="G101" i="1"/>
  <c r="G100" i="1"/>
  <c r="G93" i="1"/>
  <c r="G88" i="1"/>
  <c r="G87" i="1"/>
  <c r="G85" i="1"/>
  <c r="G78" i="1" s="1"/>
  <c r="G79" i="1"/>
  <c r="G74" i="1"/>
  <c r="G73" i="1"/>
  <c r="G70" i="1"/>
  <c r="G63" i="1"/>
  <c r="G61" i="1"/>
  <c r="G60" i="1"/>
  <c r="G56" i="1"/>
  <c r="G54" i="1"/>
  <c r="G52" i="1"/>
  <c r="G49" i="1" s="1"/>
  <c r="G50" i="1"/>
  <c r="G42" i="1"/>
  <c r="G34" i="1"/>
  <c r="G23" i="1"/>
  <c r="G19" i="1"/>
  <c r="G12" i="1"/>
  <c r="G11" i="1"/>
  <c r="G59" i="1" l="1"/>
  <c r="G10" i="1"/>
  <c r="G144" i="1"/>
  <c r="G152" i="1" l="1"/>
  <c r="G154" i="1" s="1"/>
  <c r="G155" i="1" s="1"/>
  <c r="G150" i="1"/>
</calcChain>
</file>

<file path=xl/sharedStrings.xml><?xml version="1.0" encoding="utf-8"?>
<sst xmlns="http://schemas.openxmlformats.org/spreadsheetml/2006/main" count="305" uniqueCount="144">
  <si>
    <t>工事費内訳書</t>
  </si>
  <si>
    <t>住　　　　所</t>
  </si>
  <si>
    <t>商号又は名称</t>
  </si>
  <si>
    <t>代 表 者 名</t>
  </si>
  <si>
    <t>工 事 名</t>
  </si>
  <si>
    <t>Ｒ１那土　那賀川・南川上流工区　那賀・和食　河川構造物工事（６）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</si>
  <si>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</si>
  <si>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</si>
  <si>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</si>
  <si>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</si>
  <si>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</si>
  <si>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</si>
  <si>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樋門･樋管</t>
  </si>
  <si>
    <t>式</t>
  </si>
  <si>
    <t>樋門･樋管本体工</t>
  </si>
  <si>
    <t>作業土工</t>
  </si>
  <si>
    <t>床掘り</t>
  </si>
  <si>
    <t>m3</t>
  </si>
  <si>
    <t>土砂等運搬
　→仮置
　L≦0.3km</t>
  </si>
  <si>
    <t>埋戻し
　C　(1≦Wm&lt;4)</t>
  </si>
  <si>
    <t>積込(ﾙｰｽﾞ)
　(仮置場)</t>
  </si>
  <si>
    <t>土砂等運搬
　仮置→
　L≦0.3km</t>
  </si>
  <si>
    <t>基面整正</t>
  </si>
  <si>
    <t>m2</t>
  </si>
  <si>
    <t>矢板工</t>
  </si>
  <si>
    <t>広幅鋼矢板</t>
  </si>
  <si>
    <t>枚</t>
  </si>
  <si>
    <t>可とう鋼矢板</t>
  </si>
  <si>
    <t>函渠工</t>
  </si>
  <si>
    <t>均しｺﾝｸﾘｰﾄ</t>
  </si>
  <si>
    <t>ｺﾝｸﾘｰﾄ</t>
  </si>
  <si>
    <t>鉄筋</t>
  </si>
  <si>
    <t>t</t>
  </si>
  <si>
    <t>目地板</t>
  </si>
  <si>
    <t>止水板</t>
  </si>
  <si>
    <t>m</t>
  </si>
  <si>
    <t>型枠</t>
  </si>
  <si>
    <t>足場
　手摺先行枠組</t>
  </si>
  <si>
    <t>掛m2</t>
  </si>
  <si>
    <t>足場
　単管</t>
  </si>
  <si>
    <t>支保</t>
  </si>
  <si>
    <t>空m3</t>
  </si>
  <si>
    <t>翼壁工
　(川表)</t>
  </si>
  <si>
    <t>翼壁工
　(川裏)</t>
  </si>
  <si>
    <t>付属物設置工</t>
  </si>
  <si>
    <t>点検施設工　</t>
  </si>
  <si>
    <t>ﾌﾟﾚｷｬｽﾄ床版
　T-25</t>
  </si>
  <si>
    <t>組</t>
  </si>
  <si>
    <t>ｸﾞﾗｳﾄﾎｰﾙ工</t>
  </si>
  <si>
    <t>ｸﾞﾗｳﾄﾎｰﾙ</t>
  </si>
  <si>
    <t>階段工　　</t>
  </si>
  <si>
    <t>現場打階段　
　　</t>
  </si>
  <si>
    <t>ゲート工</t>
  </si>
  <si>
    <t>ｽﾃﾝﾚｽ製ｹﾞｰﾄ
　(防護蓋･ｽｸﾘｰﾝ含)</t>
  </si>
  <si>
    <t>門</t>
  </si>
  <si>
    <t>ｽﾃﾝﾚｽ製ｹﾞｰﾄ据付</t>
  </si>
  <si>
    <t>築堤･護岸</t>
  </si>
  <si>
    <t>河川土工</t>
  </si>
  <si>
    <t>掘削工</t>
  </si>
  <si>
    <t>掘削</t>
  </si>
  <si>
    <t>盛土工</t>
  </si>
  <si>
    <t>路体(築堤)盛土</t>
  </si>
  <si>
    <t>土砂等運搬
　土取場→
　L=1.8km</t>
  </si>
  <si>
    <t>法面整形工</t>
  </si>
  <si>
    <t>法面整形(切土部)</t>
  </si>
  <si>
    <t>法面整形(盛土部)</t>
  </si>
  <si>
    <t>護岸基礎工</t>
  </si>
  <si>
    <t>埋戻し
　C (1m≦Wmax&lt;4m)</t>
  </si>
  <si>
    <t>法覆護岸工
　[▲堤防部]</t>
  </si>
  <si>
    <t>ｺﾝｸﾘｰﾄﾌﾞﾛｯｸ工(間知ﾌﾞﾛｯｸ張)
　[堤防･樋門]</t>
  </si>
  <si>
    <t>ｺﾝｸﾘｰﾄﾌﾞﾛｯｸ基礎</t>
  </si>
  <si>
    <t>間知ﾌﾞﾛｯｸ張</t>
  </si>
  <si>
    <t>天端ｺﾝｸﾘｰﾄ
　A+B</t>
  </si>
  <si>
    <t>小口止ｺﾝｸﾘｰﾄ
　[下流+上流]
　型枠含</t>
  </si>
  <si>
    <t>植生工
　[堤防]</t>
  </si>
  <si>
    <t>張芝</t>
  </si>
  <si>
    <t>法覆護岸工
　[■堤外導水路]</t>
  </si>
  <si>
    <t>ｺﾝｸﾘｰﾄﾌﾞﾛｯｸ工(間知ﾌﾞﾛｯｸ張)
　[堤外導水路]</t>
  </si>
  <si>
    <t>天端ｺﾝｸﾘｰﾄ
　C</t>
  </si>
  <si>
    <t>護岸付属物工
　[堤外導水路]</t>
  </si>
  <si>
    <t>張ｺﾝｸﾘｰﾄ
　 裏込砕石:t=20cm(RC-40)</t>
  </si>
  <si>
    <t>平張ｺﾝｸﾘｰﾄ(護床)
　 基礎砕石:t=20cm(RC-40)
　 目地材:瀝青質</t>
  </si>
  <si>
    <t>平張ｺﾝｸﾘｰﾄ(天端)
　 基礎砕石:t=20cm(RC-40)
　 目地材:瀝青繊維質</t>
  </si>
  <si>
    <t>かごマット
　 中詰石:栗石(t=5～15cm)
　 吸出防止材:t=10mm</t>
  </si>
  <si>
    <t>止壁ｺﾝｸﾘｰﾄ(天端)
　 A
　 目地材:瀝青繊維質</t>
  </si>
  <si>
    <t>止壁ｺﾝｸﾘｰﾄ(小口)
　 B</t>
  </si>
  <si>
    <t>付帯道路工
　 【水路工】</t>
  </si>
  <si>
    <t>作業土工
　(堤内＋堤外)</t>
  </si>
  <si>
    <t>埋戻し
　D　(Wm&lt;1m)</t>
  </si>
  <si>
    <t>場所打水路工</t>
  </si>
  <si>
    <t>堤内取合水路
　 基礎砕石:t=20cm(RC-40)
　 目地材:瀝青質</t>
  </si>
  <si>
    <t>練石積　
　 t=20cm
　(充填ｺﾝ:18-8-25)</t>
  </si>
  <si>
    <t>側溝工</t>
  </si>
  <si>
    <t>Ｕ型水路　
　［1号］
　 (堤内)</t>
  </si>
  <si>
    <t>Ｕ型水路　
　［2号］
　 (堤内)</t>
  </si>
  <si>
    <t>ﾌﾟﾚｷｬｽﾄU型側溝
　［用水路］
　 (堤外)</t>
  </si>
  <si>
    <t>付帯道路施設工</t>
  </si>
  <si>
    <t>法止工</t>
  </si>
  <si>
    <t>ﾌﾟﾚｷｬｽﾄ法止壁　
　　基礎砕石:t=10cm(RC-40)</t>
  </si>
  <si>
    <t>復旧工</t>
  </si>
  <si>
    <t>重力式擁壁　
　A
　[1&lt;H&lt;2]</t>
  </si>
  <si>
    <t>重力式擁壁　
　B
　[1&lt;H&lt;2]</t>
  </si>
  <si>
    <t>敷砕石　
　[舗装撤去部]</t>
  </si>
  <si>
    <t>水路側壁復旧</t>
  </si>
  <si>
    <t>練石積　
　 t=20cm</t>
  </si>
  <si>
    <t>構造物撤去工</t>
  </si>
  <si>
    <t>構造物取壊し工</t>
  </si>
  <si>
    <t>舗装版破砕
　t≦15cm</t>
  </si>
  <si>
    <t>石積取壊し　</t>
  </si>
  <si>
    <t>ｺﾝｸﾘｰﾄ取壊し運搬処理
　△無筋
　L=15km</t>
  </si>
  <si>
    <t>ｺﾝｸﾘｰﾄ取壊し運搬処理
　▲有筋
　L=15km</t>
  </si>
  <si>
    <t>運搬処理工</t>
  </si>
  <si>
    <t>殻運搬
　●AS殻
　L=15km</t>
  </si>
  <si>
    <t>殻処分
　●AS殻</t>
  </si>
  <si>
    <t>仮設工</t>
  </si>
  <si>
    <t>工事用道路工</t>
  </si>
  <si>
    <t>仮設舗装
　[歩道]</t>
  </si>
  <si>
    <t>敷鉄板
　[歩道仮橋]</t>
  </si>
  <si>
    <t>土留･仮締切工</t>
  </si>
  <si>
    <t>土のう
　 設置(流用)</t>
  </si>
  <si>
    <t>袋</t>
  </si>
  <si>
    <t>土のう
　 撤去</t>
  </si>
  <si>
    <t>仮水路工</t>
  </si>
  <si>
    <t>暗渠排水管
　 設置･撤去</t>
  </si>
  <si>
    <t>素掘水路
　 床堀･埋戻C</t>
  </si>
  <si>
    <t>作業ﾔｰﾄﾞ整備工</t>
  </si>
  <si>
    <t>ﾔｰﾄﾞ造成　</t>
  </si>
  <si>
    <t>交通管理工</t>
  </si>
  <si>
    <t>交通誘導警備員
　Ｂ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</si>
  <si>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</si>
  <si>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</si>
  <si>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</si>
  <si>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</si>
  <si>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</si>
  <si>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</si>
  <si>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回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</si>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</sst>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G11+G49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G12+G19+G23+G34+G42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400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280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170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170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70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9">
        <v>2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6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26</v>
      </c>
      <c r="F22" s="9">
        <v>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G24+G25+G26+G27+G28+G29+G30+G31+G32+G33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23</v>
      </c>
      <c r="F24" s="9">
        <v>24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44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10">
        <v>1.67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32</v>
      </c>
      <c r="F27" s="10">
        <v>0.78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23</v>
      </c>
      <c r="F28" s="9">
        <v>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35</v>
      </c>
      <c r="F29" s="9">
        <v>11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23</v>
      </c>
      <c r="F30" s="9">
        <v>120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10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38</v>
      </c>
      <c r="F32" s="9">
        <v>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41</v>
      </c>
      <c r="F33" s="9">
        <v>10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42</v>
      </c>
      <c r="D34" s="24"/>
      <c r="E34" s="8" t="s">
        <v>13</v>
      </c>
      <c r="F34" s="9">
        <v>1</v>
      </c>
      <c r="G34" s="11">
        <f>G35+G36+G37+G38+G39+G40+G41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29</v>
      </c>
      <c r="E35" s="8" t="s">
        <v>23</v>
      </c>
      <c r="F35" s="9">
        <v>29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30</v>
      </c>
      <c r="E36" s="8" t="s">
        <v>17</v>
      </c>
      <c r="F36" s="9">
        <v>23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31</v>
      </c>
      <c r="E37" s="8" t="s">
        <v>32</v>
      </c>
      <c r="F37" s="10">
        <v>1.19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31</v>
      </c>
      <c r="E38" s="8" t="s">
        <v>32</v>
      </c>
      <c r="F38" s="10">
        <v>0.61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36</v>
      </c>
      <c r="E39" s="8" t="s">
        <v>23</v>
      </c>
      <c r="F39" s="9">
        <v>90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37</v>
      </c>
      <c r="E40" s="8" t="s">
        <v>38</v>
      </c>
      <c r="F40" s="9">
        <v>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39</v>
      </c>
      <c r="E41" s="8" t="s">
        <v>38</v>
      </c>
      <c r="F41" s="9">
        <v>20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43</v>
      </c>
      <c r="D42" s="24"/>
      <c r="E42" s="8" t="s">
        <v>13</v>
      </c>
      <c r="F42" s="9">
        <v>1</v>
      </c>
      <c r="G42" s="11">
        <f>G43+G44+G45+G46+G47+G48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29</v>
      </c>
      <c r="E43" s="8" t="s">
        <v>23</v>
      </c>
      <c r="F43" s="9">
        <v>17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30</v>
      </c>
      <c r="E44" s="8" t="s">
        <v>17</v>
      </c>
      <c r="F44" s="9">
        <v>21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31</v>
      </c>
      <c r="E45" s="8" t="s">
        <v>32</v>
      </c>
      <c r="F45" s="10">
        <v>0.89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31</v>
      </c>
      <c r="E46" s="8" t="s">
        <v>32</v>
      </c>
      <c r="F46" s="10">
        <v>0.16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36</v>
      </c>
      <c r="E47" s="8" t="s">
        <v>23</v>
      </c>
      <c r="F47" s="9">
        <v>70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37</v>
      </c>
      <c r="E48" s="8" t="s">
        <v>38</v>
      </c>
      <c r="F48" s="9">
        <v>20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4" t="s">
        <v>44</v>
      </c>
      <c r="C49" s="24"/>
      <c r="D49" s="24"/>
      <c r="E49" s="8" t="s">
        <v>13</v>
      </c>
      <c r="F49" s="9">
        <v>1</v>
      </c>
      <c r="G49" s="11">
        <f>G50+G52+G54+G56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45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46</v>
      </c>
      <c r="E51" s="8" t="s">
        <v>47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48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49</v>
      </c>
      <c r="E53" s="8" t="s">
        <v>47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50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51</v>
      </c>
      <c r="E55" s="8" t="s">
        <v>13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24" t="s">
        <v>52</v>
      </c>
      <c r="D56" s="24"/>
      <c r="E56" s="8" t="s">
        <v>13</v>
      </c>
      <c r="F56" s="9">
        <v>1</v>
      </c>
      <c r="G56" s="11">
        <f>G57+G58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53</v>
      </c>
      <c r="E57" s="8" t="s">
        <v>54</v>
      </c>
      <c r="F57" s="9">
        <v>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55</v>
      </c>
      <c r="E58" s="8" t="s">
        <v>54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56</v>
      </c>
      <c r="B59" s="24"/>
      <c r="C59" s="24"/>
      <c r="D59" s="24"/>
      <c r="E59" s="8" t="s">
        <v>13</v>
      </c>
      <c r="F59" s="9">
        <v>1</v>
      </c>
      <c r="G59" s="11">
        <f>G60+G73+G78+G87+G100+G112+G121+G130</f>
        <v>0</v>
      </c>
      <c r="I59" s="13">
        <v>50</v>
      </c>
      <c r="J59" s="14">
        <v>1</v>
      </c>
    </row>
    <row r="60" spans="1:10" ht="42" customHeight="1" x14ac:dyDescent="0.15">
      <c r="A60" s="6"/>
      <c r="B60" s="24" t="s">
        <v>57</v>
      </c>
      <c r="C60" s="24"/>
      <c r="D60" s="24"/>
      <c r="E60" s="8" t="s">
        <v>13</v>
      </c>
      <c r="F60" s="9">
        <v>1</v>
      </c>
      <c r="G60" s="11">
        <f>G61+G63+G70</f>
        <v>0</v>
      </c>
      <c r="I60" s="13">
        <v>51</v>
      </c>
      <c r="J60" s="14">
        <v>2</v>
      </c>
    </row>
    <row r="61" spans="1:10" ht="42" customHeight="1" x14ac:dyDescent="0.15">
      <c r="A61" s="6"/>
      <c r="B61" s="7"/>
      <c r="C61" s="24" t="s">
        <v>58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59</v>
      </c>
      <c r="E62" s="8" t="s">
        <v>17</v>
      </c>
      <c r="F62" s="9">
        <v>130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60</v>
      </c>
      <c r="D63" s="24"/>
      <c r="E63" s="8" t="s">
        <v>13</v>
      </c>
      <c r="F63" s="9">
        <v>1</v>
      </c>
      <c r="G63" s="11">
        <f>G64+G65+G66+G67+G68+G69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61</v>
      </c>
      <c r="E64" s="8" t="s">
        <v>17</v>
      </c>
      <c r="F64" s="9">
        <v>10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61</v>
      </c>
      <c r="E65" s="8" t="s">
        <v>17</v>
      </c>
      <c r="F65" s="9">
        <v>60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61</v>
      </c>
      <c r="E66" s="8" t="s">
        <v>17</v>
      </c>
      <c r="F66" s="9">
        <v>360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20</v>
      </c>
      <c r="E67" s="8" t="s">
        <v>17</v>
      </c>
      <c r="F67" s="9">
        <v>230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21</v>
      </c>
      <c r="E68" s="8" t="s">
        <v>17</v>
      </c>
      <c r="F68" s="9">
        <v>230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62</v>
      </c>
      <c r="E69" s="8" t="s">
        <v>17</v>
      </c>
      <c r="F69" s="9">
        <v>110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24" t="s">
        <v>63</v>
      </c>
      <c r="D70" s="24"/>
      <c r="E70" s="8" t="s">
        <v>13</v>
      </c>
      <c r="F70" s="9">
        <v>1</v>
      </c>
      <c r="G70" s="11">
        <f>G71+G72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64</v>
      </c>
      <c r="E71" s="8" t="s">
        <v>23</v>
      </c>
      <c r="F71" s="9">
        <v>60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65</v>
      </c>
      <c r="E72" s="8" t="s">
        <v>23</v>
      </c>
      <c r="F72" s="9">
        <v>140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24" t="s">
        <v>66</v>
      </c>
      <c r="C73" s="24"/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2</v>
      </c>
    </row>
    <row r="74" spans="1:10" ht="42" customHeight="1" x14ac:dyDescent="0.15">
      <c r="A74" s="6"/>
      <c r="B74" s="7"/>
      <c r="C74" s="24" t="s">
        <v>15</v>
      </c>
      <c r="D74" s="24"/>
      <c r="E74" s="8" t="s">
        <v>13</v>
      </c>
      <c r="F74" s="9">
        <v>1</v>
      </c>
      <c r="G74" s="11">
        <f>G75+G76+G77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16</v>
      </c>
      <c r="E75" s="8" t="s">
        <v>17</v>
      </c>
      <c r="F75" s="9">
        <v>60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67</v>
      </c>
      <c r="E76" s="8" t="s">
        <v>17</v>
      </c>
      <c r="F76" s="9">
        <v>40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22</v>
      </c>
      <c r="E77" s="8" t="s">
        <v>23</v>
      </c>
      <c r="F77" s="9">
        <v>20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24" t="s">
        <v>68</v>
      </c>
      <c r="C78" s="24"/>
      <c r="D78" s="24"/>
      <c r="E78" s="8" t="s">
        <v>13</v>
      </c>
      <c r="F78" s="9">
        <v>1</v>
      </c>
      <c r="G78" s="11">
        <f>G79+G85</f>
        <v>0</v>
      </c>
      <c r="I78" s="13">
        <v>69</v>
      </c>
      <c r="J78" s="14">
        <v>2</v>
      </c>
    </row>
    <row r="79" spans="1:10" ht="42" customHeight="1" x14ac:dyDescent="0.15">
      <c r="A79" s="6"/>
      <c r="B79" s="7"/>
      <c r="C79" s="24" t="s">
        <v>69</v>
      </c>
      <c r="D79" s="24"/>
      <c r="E79" s="8" t="s">
        <v>13</v>
      </c>
      <c r="F79" s="9">
        <v>1</v>
      </c>
      <c r="G79" s="11">
        <f>G80+G81+G82+G83+G84</f>
        <v>0</v>
      </c>
      <c r="I79" s="13">
        <v>70</v>
      </c>
      <c r="J79" s="14">
        <v>3</v>
      </c>
    </row>
    <row r="80" spans="1:10" ht="42" customHeight="1" x14ac:dyDescent="0.15">
      <c r="A80" s="6"/>
      <c r="B80" s="7"/>
      <c r="C80" s="7"/>
      <c r="D80" s="24" t="s">
        <v>70</v>
      </c>
      <c r="E80" s="8" t="s">
        <v>35</v>
      </c>
      <c r="F80" s="9">
        <v>24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7"/>
      <c r="D81" s="24" t="s">
        <v>71</v>
      </c>
      <c r="E81" s="8" t="s">
        <v>23</v>
      </c>
      <c r="F81" s="9">
        <v>263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33</v>
      </c>
      <c r="E82" s="8" t="s">
        <v>23</v>
      </c>
      <c r="F82" s="9">
        <v>9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72</v>
      </c>
      <c r="E83" s="8" t="s">
        <v>17</v>
      </c>
      <c r="F83" s="9">
        <v>1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73</v>
      </c>
      <c r="E84" s="8" t="s">
        <v>17</v>
      </c>
      <c r="F84" s="9">
        <v>2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24" t="s">
        <v>74</v>
      </c>
      <c r="D85" s="24"/>
      <c r="E85" s="8" t="s">
        <v>13</v>
      </c>
      <c r="F85" s="9">
        <v>1</v>
      </c>
      <c r="G85" s="11">
        <f>G86</f>
        <v>0</v>
      </c>
      <c r="I85" s="13">
        <v>76</v>
      </c>
      <c r="J85" s="14">
        <v>3</v>
      </c>
    </row>
    <row r="86" spans="1:10" ht="42" customHeight="1" x14ac:dyDescent="0.15">
      <c r="A86" s="6"/>
      <c r="B86" s="7"/>
      <c r="C86" s="7"/>
      <c r="D86" s="24" t="s">
        <v>75</v>
      </c>
      <c r="E86" s="8" t="s">
        <v>23</v>
      </c>
      <c r="F86" s="9">
        <v>120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24" t="s">
        <v>76</v>
      </c>
      <c r="C87" s="24"/>
      <c r="D87" s="24"/>
      <c r="E87" s="8" t="s">
        <v>13</v>
      </c>
      <c r="F87" s="9">
        <v>1</v>
      </c>
      <c r="G87" s="11">
        <f>G88+G93</f>
        <v>0</v>
      </c>
      <c r="I87" s="13">
        <v>78</v>
      </c>
      <c r="J87" s="14">
        <v>2</v>
      </c>
    </row>
    <row r="88" spans="1:10" ht="42" customHeight="1" x14ac:dyDescent="0.15">
      <c r="A88" s="6"/>
      <c r="B88" s="7"/>
      <c r="C88" s="24" t="s">
        <v>77</v>
      </c>
      <c r="D88" s="24"/>
      <c r="E88" s="8" t="s">
        <v>13</v>
      </c>
      <c r="F88" s="9">
        <v>1</v>
      </c>
      <c r="G88" s="11">
        <f>G89+G90+G91+G92</f>
        <v>0</v>
      </c>
      <c r="I88" s="13">
        <v>79</v>
      </c>
      <c r="J88" s="14">
        <v>3</v>
      </c>
    </row>
    <row r="89" spans="1:10" ht="42" customHeight="1" x14ac:dyDescent="0.15">
      <c r="A89" s="6"/>
      <c r="B89" s="7"/>
      <c r="C89" s="7"/>
      <c r="D89" s="24" t="s">
        <v>70</v>
      </c>
      <c r="E89" s="8" t="s">
        <v>35</v>
      </c>
      <c r="F89" s="9">
        <v>29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71</v>
      </c>
      <c r="E90" s="8" t="s">
        <v>23</v>
      </c>
      <c r="F90" s="9">
        <v>37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33</v>
      </c>
      <c r="E91" s="8" t="s">
        <v>23</v>
      </c>
      <c r="F91" s="9">
        <v>3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7"/>
      <c r="D92" s="24" t="s">
        <v>78</v>
      </c>
      <c r="E92" s="8" t="s">
        <v>17</v>
      </c>
      <c r="F92" s="9">
        <v>1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24" t="s">
        <v>79</v>
      </c>
      <c r="D93" s="24"/>
      <c r="E93" s="8" t="s">
        <v>13</v>
      </c>
      <c r="F93" s="9">
        <v>1</v>
      </c>
      <c r="G93" s="11">
        <f>G94+G95+G96+G97+G98+G99</f>
        <v>0</v>
      </c>
      <c r="I93" s="13">
        <v>84</v>
      </c>
      <c r="J93" s="14">
        <v>3</v>
      </c>
    </row>
    <row r="94" spans="1:10" ht="42" customHeight="1" x14ac:dyDescent="0.15">
      <c r="A94" s="6"/>
      <c r="B94" s="7"/>
      <c r="C94" s="7"/>
      <c r="D94" s="24" t="s">
        <v>80</v>
      </c>
      <c r="E94" s="8" t="s">
        <v>23</v>
      </c>
      <c r="F94" s="9">
        <v>2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7"/>
      <c r="D95" s="24" t="s">
        <v>81</v>
      </c>
      <c r="E95" s="8" t="s">
        <v>23</v>
      </c>
      <c r="F95" s="9">
        <v>14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82</v>
      </c>
      <c r="E96" s="8" t="s">
        <v>23</v>
      </c>
      <c r="F96" s="9">
        <v>12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7"/>
      <c r="C97" s="7"/>
      <c r="D97" s="24" t="s">
        <v>83</v>
      </c>
      <c r="E97" s="8" t="s">
        <v>23</v>
      </c>
      <c r="F97" s="9">
        <v>64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7"/>
      <c r="C98" s="7"/>
      <c r="D98" s="24" t="s">
        <v>84</v>
      </c>
      <c r="E98" s="8" t="s">
        <v>35</v>
      </c>
      <c r="F98" s="9">
        <v>26</v>
      </c>
      <c r="G98" s="12"/>
      <c r="I98" s="13">
        <v>89</v>
      </c>
      <c r="J98" s="14">
        <v>4</v>
      </c>
    </row>
    <row r="99" spans="1:10" ht="42" customHeight="1" x14ac:dyDescent="0.15">
      <c r="A99" s="6"/>
      <c r="B99" s="7"/>
      <c r="C99" s="7"/>
      <c r="D99" s="24" t="s">
        <v>85</v>
      </c>
      <c r="E99" s="8" t="s">
        <v>35</v>
      </c>
      <c r="F99" s="9">
        <v>2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24" t="s">
        <v>86</v>
      </c>
      <c r="C100" s="24"/>
      <c r="D100" s="24"/>
      <c r="E100" s="8" t="s">
        <v>13</v>
      </c>
      <c r="F100" s="9">
        <v>1</v>
      </c>
      <c r="G100" s="11">
        <f>G101+G105+G108</f>
        <v>0</v>
      </c>
      <c r="I100" s="13">
        <v>91</v>
      </c>
      <c r="J100" s="14">
        <v>2</v>
      </c>
    </row>
    <row r="101" spans="1:10" ht="42" customHeight="1" x14ac:dyDescent="0.15">
      <c r="A101" s="6"/>
      <c r="B101" s="7"/>
      <c r="C101" s="24" t="s">
        <v>87</v>
      </c>
      <c r="D101" s="24"/>
      <c r="E101" s="8" t="s">
        <v>13</v>
      </c>
      <c r="F101" s="9">
        <v>1</v>
      </c>
      <c r="G101" s="11">
        <f>G102+G103+G104</f>
        <v>0</v>
      </c>
      <c r="I101" s="13">
        <v>92</v>
      </c>
      <c r="J101" s="14">
        <v>3</v>
      </c>
    </row>
    <row r="102" spans="1:10" ht="42" customHeight="1" x14ac:dyDescent="0.15">
      <c r="A102" s="6"/>
      <c r="B102" s="7"/>
      <c r="C102" s="7"/>
      <c r="D102" s="24" t="s">
        <v>16</v>
      </c>
      <c r="E102" s="8" t="s">
        <v>17</v>
      </c>
      <c r="F102" s="9">
        <v>250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7"/>
      <c r="D103" s="24" t="s">
        <v>88</v>
      </c>
      <c r="E103" s="8" t="s">
        <v>17</v>
      </c>
      <c r="F103" s="9">
        <v>110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7"/>
      <c r="C104" s="7"/>
      <c r="D104" s="24" t="s">
        <v>22</v>
      </c>
      <c r="E104" s="8" t="s">
        <v>23</v>
      </c>
      <c r="F104" s="9">
        <v>60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7"/>
      <c r="C105" s="24" t="s">
        <v>89</v>
      </c>
      <c r="D105" s="24"/>
      <c r="E105" s="8" t="s">
        <v>13</v>
      </c>
      <c r="F105" s="9">
        <v>1</v>
      </c>
      <c r="G105" s="11">
        <f>G106+G107</f>
        <v>0</v>
      </c>
      <c r="I105" s="13">
        <v>96</v>
      </c>
      <c r="J105" s="14">
        <v>3</v>
      </c>
    </row>
    <row r="106" spans="1:10" ht="42" customHeight="1" x14ac:dyDescent="0.15">
      <c r="A106" s="6"/>
      <c r="B106" s="7"/>
      <c r="C106" s="7"/>
      <c r="D106" s="24" t="s">
        <v>90</v>
      </c>
      <c r="E106" s="8" t="s">
        <v>35</v>
      </c>
      <c r="F106" s="9">
        <v>4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7"/>
      <c r="D107" s="24" t="s">
        <v>91</v>
      </c>
      <c r="E107" s="8" t="s">
        <v>23</v>
      </c>
      <c r="F107" s="9">
        <v>4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24" t="s">
        <v>92</v>
      </c>
      <c r="D108" s="24"/>
      <c r="E108" s="8" t="s">
        <v>13</v>
      </c>
      <c r="F108" s="9">
        <v>1</v>
      </c>
      <c r="G108" s="11">
        <f>G109+G110+G111</f>
        <v>0</v>
      </c>
      <c r="I108" s="13">
        <v>99</v>
      </c>
      <c r="J108" s="14">
        <v>3</v>
      </c>
    </row>
    <row r="109" spans="1:10" ht="42" customHeight="1" x14ac:dyDescent="0.15">
      <c r="A109" s="6"/>
      <c r="B109" s="7"/>
      <c r="C109" s="7"/>
      <c r="D109" s="24" t="s">
        <v>93</v>
      </c>
      <c r="E109" s="8" t="s">
        <v>35</v>
      </c>
      <c r="F109" s="9">
        <v>28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7"/>
      <c r="D110" s="24" t="s">
        <v>94</v>
      </c>
      <c r="E110" s="8" t="s">
        <v>35</v>
      </c>
      <c r="F110" s="9">
        <v>60</v>
      </c>
      <c r="G110" s="12"/>
      <c r="I110" s="13">
        <v>101</v>
      </c>
      <c r="J110" s="14">
        <v>4</v>
      </c>
    </row>
    <row r="111" spans="1:10" ht="42" customHeight="1" x14ac:dyDescent="0.15">
      <c r="A111" s="6"/>
      <c r="B111" s="7"/>
      <c r="C111" s="7"/>
      <c r="D111" s="24" t="s">
        <v>95</v>
      </c>
      <c r="E111" s="8" t="s">
        <v>35</v>
      </c>
      <c r="F111" s="9">
        <v>12</v>
      </c>
      <c r="G111" s="12"/>
      <c r="I111" s="13">
        <v>102</v>
      </c>
      <c r="J111" s="14">
        <v>4</v>
      </c>
    </row>
    <row r="112" spans="1:10" ht="42" customHeight="1" x14ac:dyDescent="0.15">
      <c r="A112" s="6"/>
      <c r="B112" s="24" t="s">
        <v>96</v>
      </c>
      <c r="C112" s="24"/>
      <c r="D112" s="24"/>
      <c r="E112" s="8" t="s">
        <v>13</v>
      </c>
      <c r="F112" s="9">
        <v>1</v>
      </c>
      <c r="G112" s="11">
        <f>G113+G115</f>
        <v>0</v>
      </c>
      <c r="I112" s="13">
        <v>103</v>
      </c>
      <c r="J112" s="14">
        <v>2</v>
      </c>
    </row>
    <row r="113" spans="1:10" ht="42" customHeight="1" x14ac:dyDescent="0.15">
      <c r="A113" s="6"/>
      <c r="B113" s="7"/>
      <c r="C113" s="24" t="s">
        <v>97</v>
      </c>
      <c r="D113" s="24"/>
      <c r="E113" s="8" t="s">
        <v>13</v>
      </c>
      <c r="F113" s="9">
        <v>1</v>
      </c>
      <c r="G113" s="11">
        <f>G114</f>
        <v>0</v>
      </c>
      <c r="I113" s="13">
        <v>104</v>
      </c>
      <c r="J113" s="14">
        <v>3</v>
      </c>
    </row>
    <row r="114" spans="1:10" ht="42" customHeight="1" x14ac:dyDescent="0.15">
      <c r="A114" s="6"/>
      <c r="B114" s="7"/>
      <c r="C114" s="7"/>
      <c r="D114" s="24" t="s">
        <v>98</v>
      </c>
      <c r="E114" s="8" t="s">
        <v>35</v>
      </c>
      <c r="F114" s="9">
        <v>80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7"/>
      <c r="C115" s="24" t="s">
        <v>99</v>
      </c>
      <c r="D115" s="24"/>
      <c r="E115" s="8" t="s">
        <v>13</v>
      </c>
      <c r="F115" s="9">
        <v>1</v>
      </c>
      <c r="G115" s="11">
        <f>G116+G117+G118+G119+G120</f>
        <v>0</v>
      </c>
      <c r="I115" s="13">
        <v>106</v>
      </c>
      <c r="J115" s="14">
        <v>3</v>
      </c>
    </row>
    <row r="116" spans="1:10" ht="42" customHeight="1" x14ac:dyDescent="0.15">
      <c r="A116" s="6"/>
      <c r="B116" s="7"/>
      <c r="C116" s="7"/>
      <c r="D116" s="24" t="s">
        <v>100</v>
      </c>
      <c r="E116" s="8" t="s">
        <v>17</v>
      </c>
      <c r="F116" s="9">
        <v>10</v>
      </c>
      <c r="G116" s="12"/>
      <c r="I116" s="13">
        <v>107</v>
      </c>
      <c r="J116" s="14">
        <v>4</v>
      </c>
    </row>
    <row r="117" spans="1:10" ht="42" customHeight="1" x14ac:dyDescent="0.15">
      <c r="A117" s="6"/>
      <c r="B117" s="7"/>
      <c r="C117" s="7"/>
      <c r="D117" s="24" t="s">
        <v>101</v>
      </c>
      <c r="E117" s="8" t="s">
        <v>17</v>
      </c>
      <c r="F117" s="9">
        <v>1</v>
      </c>
      <c r="G117" s="12"/>
      <c r="I117" s="13">
        <v>108</v>
      </c>
      <c r="J117" s="14">
        <v>4</v>
      </c>
    </row>
    <row r="118" spans="1:10" ht="42" customHeight="1" x14ac:dyDescent="0.15">
      <c r="A118" s="6"/>
      <c r="B118" s="7"/>
      <c r="C118" s="7"/>
      <c r="D118" s="24" t="s">
        <v>102</v>
      </c>
      <c r="E118" s="8" t="s">
        <v>23</v>
      </c>
      <c r="F118" s="9">
        <v>40</v>
      </c>
      <c r="G118" s="12"/>
      <c r="I118" s="13">
        <v>109</v>
      </c>
      <c r="J118" s="14">
        <v>4</v>
      </c>
    </row>
    <row r="119" spans="1:10" ht="42" customHeight="1" x14ac:dyDescent="0.15">
      <c r="A119" s="6"/>
      <c r="B119" s="7"/>
      <c r="C119" s="7"/>
      <c r="D119" s="24" t="s">
        <v>103</v>
      </c>
      <c r="E119" s="8" t="s">
        <v>13</v>
      </c>
      <c r="F119" s="9">
        <v>1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7"/>
      <c r="C120" s="7"/>
      <c r="D120" s="24" t="s">
        <v>104</v>
      </c>
      <c r="E120" s="8" t="s">
        <v>23</v>
      </c>
      <c r="F120" s="9">
        <v>2</v>
      </c>
      <c r="G120" s="12"/>
      <c r="I120" s="13">
        <v>111</v>
      </c>
      <c r="J120" s="14">
        <v>4</v>
      </c>
    </row>
    <row r="121" spans="1:10" ht="42" customHeight="1" x14ac:dyDescent="0.15">
      <c r="A121" s="6"/>
      <c r="B121" s="24" t="s">
        <v>105</v>
      </c>
      <c r="C121" s="24"/>
      <c r="D121" s="24"/>
      <c r="E121" s="8" t="s">
        <v>13</v>
      </c>
      <c r="F121" s="9">
        <v>1</v>
      </c>
      <c r="G121" s="11">
        <f>G122+G127</f>
        <v>0</v>
      </c>
      <c r="I121" s="13">
        <v>112</v>
      </c>
      <c r="J121" s="14">
        <v>2</v>
      </c>
    </row>
    <row r="122" spans="1:10" ht="42" customHeight="1" x14ac:dyDescent="0.15">
      <c r="A122" s="6"/>
      <c r="B122" s="7"/>
      <c r="C122" s="24" t="s">
        <v>106</v>
      </c>
      <c r="D122" s="24"/>
      <c r="E122" s="8" t="s">
        <v>13</v>
      </c>
      <c r="F122" s="9">
        <v>1</v>
      </c>
      <c r="G122" s="11">
        <f>G123+G124+G125+G126</f>
        <v>0</v>
      </c>
      <c r="I122" s="13">
        <v>113</v>
      </c>
      <c r="J122" s="14">
        <v>3</v>
      </c>
    </row>
    <row r="123" spans="1:10" ht="42" customHeight="1" x14ac:dyDescent="0.15">
      <c r="A123" s="6"/>
      <c r="B123" s="7"/>
      <c r="C123" s="7"/>
      <c r="D123" s="24" t="s">
        <v>107</v>
      </c>
      <c r="E123" s="8" t="s">
        <v>23</v>
      </c>
      <c r="F123" s="9">
        <v>40</v>
      </c>
      <c r="G123" s="12"/>
      <c r="I123" s="13">
        <v>114</v>
      </c>
      <c r="J123" s="14">
        <v>4</v>
      </c>
    </row>
    <row r="124" spans="1:10" ht="42" customHeight="1" x14ac:dyDescent="0.15">
      <c r="A124" s="6"/>
      <c r="B124" s="7"/>
      <c r="C124" s="7"/>
      <c r="D124" s="24" t="s">
        <v>108</v>
      </c>
      <c r="E124" s="8" t="s">
        <v>17</v>
      </c>
      <c r="F124" s="9">
        <v>2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7"/>
      <c r="C125" s="7"/>
      <c r="D125" s="24" t="s">
        <v>109</v>
      </c>
      <c r="E125" s="8" t="s">
        <v>17</v>
      </c>
      <c r="F125" s="9">
        <v>45</v>
      </c>
      <c r="G125" s="12"/>
      <c r="I125" s="13">
        <v>116</v>
      </c>
      <c r="J125" s="14">
        <v>4</v>
      </c>
    </row>
    <row r="126" spans="1:10" ht="42" customHeight="1" x14ac:dyDescent="0.15">
      <c r="A126" s="6"/>
      <c r="B126" s="7"/>
      <c r="C126" s="7"/>
      <c r="D126" s="24" t="s">
        <v>110</v>
      </c>
      <c r="E126" s="8" t="s">
        <v>17</v>
      </c>
      <c r="F126" s="9">
        <v>5</v>
      </c>
      <c r="G126" s="12"/>
      <c r="I126" s="13">
        <v>117</v>
      </c>
      <c r="J126" s="14">
        <v>4</v>
      </c>
    </row>
    <row r="127" spans="1:10" ht="42" customHeight="1" x14ac:dyDescent="0.15">
      <c r="A127" s="6"/>
      <c r="B127" s="7"/>
      <c r="C127" s="24" t="s">
        <v>111</v>
      </c>
      <c r="D127" s="24"/>
      <c r="E127" s="8" t="s">
        <v>13</v>
      </c>
      <c r="F127" s="9">
        <v>1</v>
      </c>
      <c r="G127" s="11">
        <f>G128+G129</f>
        <v>0</v>
      </c>
      <c r="I127" s="13">
        <v>118</v>
      </c>
      <c r="J127" s="14">
        <v>3</v>
      </c>
    </row>
    <row r="128" spans="1:10" ht="42" customHeight="1" x14ac:dyDescent="0.15">
      <c r="A128" s="6"/>
      <c r="B128" s="7"/>
      <c r="C128" s="7"/>
      <c r="D128" s="24" t="s">
        <v>112</v>
      </c>
      <c r="E128" s="8" t="s">
        <v>17</v>
      </c>
      <c r="F128" s="9">
        <v>2</v>
      </c>
      <c r="G128" s="12"/>
      <c r="I128" s="13">
        <v>119</v>
      </c>
      <c r="J128" s="14">
        <v>4</v>
      </c>
    </row>
    <row r="129" spans="1:10" ht="42" customHeight="1" x14ac:dyDescent="0.15">
      <c r="A129" s="6"/>
      <c r="B129" s="7"/>
      <c r="C129" s="7"/>
      <c r="D129" s="24" t="s">
        <v>113</v>
      </c>
      <c r="E129" s="8" t="s">
        <v>17</v>
      </c>
      <c r="F129" s="9">
        <v>2</v>
      </c>
      <c r="G129" s="12"/>
      <c r="I129" s="13">
        <v>120</v>
      </c>
      <c r="J129" s="14">
        <v>4</v>
      </c>
    </row>
    <row r="130" spans="1:10" ht="42" customHeight="1" x14ac:dyDescent="0.15">
      <c r="A130" s="6"/>
      <c r="B130" s="24" t="s">
        <v>114</v>
      </c>
      <c r="C130" s="24"/>
      <c r="D130" s="24"/>
      <c r="E130" s="8" t="s">
        <v>13</v>
      </c>
      <c r="F130" s="9">
        <v>1</v>
      </c>
      <c r="G130" s="11">
        <f>G131+G134+G137+G140+G142</f>
        <v>0</v>
      </c>
      <c r="I130" s="13">
        <v>121</v>
      </c>
      <c r="J130" s="14">
        <v>2</v>
      </c>
    </row>
    <row r="131" spans="1:10" ht="42" customHeight="1" x14ac:dyDescent="0.15">
      <c r="A131" s="6"/>
      <c r="B131" s="7"/>
      <c r="C131" s="24" t="s">
        <v>115</v>
      </c>
      <c r="D131" s="24"/>
      <c r="E131" s="8" t="s">
        <v>13</v>
      </c>
      <c r="F131" s="9">
        <v>1</v>
      </c>
      <c r="G131" s="11">
        <f>G132+G133</f>
        <v>0</v>
      </c>
      <c r="I131" s="13">
        <v>122</v>
      </c>
      <c r="J131" s="14">
        <v>3</v>
      </c>
    </row>
    <row r="132" spans="1:10" ht="42" customHeight="1" x14ac:dyDescent="0.15">
      <c r="A132" s="6"/>
      <c r="B132" s="7"/>
      <c r="C132" s="7"/>
      <c r="D132" s="24" t="s">
        <v>116</v>
      </c>
      <c r="E132" s="8" t="s">
        <v>23</v>
      </c>
      <c r="F132" s="9">
        <v>170</v>
      </c>
      <c r="G132" s="12"/>
      <c r="I132" s="13">
        <v>123</v>
      </c>
      <c r="J132" s="14">
        <v>4</v>
      </c>
    </row>
    <row r="133" spans="1:10" ht="42" customHeight="1" x14ac:dyDescent="0.15">
      <c r="A133" s="6"/>
      <c r="B133" s="7"/>
      <c r="C133" s="7"/>
      <c r="D133" s="24" t="s">
        <v>117</v>
      </c>
      <c r="E133" s="8" t="s">
        <v>23</v>
      </c>
      <c r="F133" s="9">
        <v>9</v>
      </c>
      <c r="G133" s="12"/>
      <c r="I133" s="13">
        <v>124</v>
      </c>
      <c r="J133" s="14">
        <v>4</v>
      </c>
    </row>
    <row r="134" spans="1:10" ht="42" customHeight="1" x14ac:dyDescent="0.15">
      <c r="A134" s="6"/>
      <c r="B134" s="7"/>
      <c r="C134" s="24" t="s">
        <v>118</v>
      </c>
      <c r="D134" s="24"/>
      <c r="E134" s="8" t="s">
        <v>13</v>
      </c>
      <c r="F134" s="9">
        <v>1</v>
      </c>
      <c r="G134" s="11">
        <f>G135+G136</f>
        <v>0</v>
      </c>
      <c r="I134" s="13">
        <v>125</v>
      </c>
      <c r="J134" s="14">
        <v>3</v>
      </c>
    </row>
    <row r="135" spans="1:10" ht="42" customHeight="1" x14ac:dyDescent="0.15">
      <c r="A135" s="6"/>
      <c r="B135" s="7"/>
      <c r="C135" s="7"/>
      <c r="D135" s="24" t="s">
        <v>119</v>
      </c>
      <c r="E135" s="8" t="s">
        <v>120</v>
      </c>
      <c r="F135" s="9">
        <v>4</v>
      </c>
      <c r="G135" s="12"/>
      <c r="I135" s="13">
        <v>126</v>
      </c>
      <c r="J135" s="14">
        <v>4</v>
      </c>
    </row>
    <row r="136" spans="1:10" ht="42" customHeight="1" x14ac:dyDescent="0.15">
      <c r="A136" s="6"/>
      <c r="B136" s="7"/>
      <c r="C136" s="7"/>
      <c r="D136" s="24" t="s">
        <v>121</v>
      </c>
      <c r="E136" s="8" t="s">
        <v>120</v>
      </c>
      <c r="F136" s="9">
        <v>4</v>
      </c>
      <c r="G136" s="12"/>
      <c r="I136" s="13">
        <v>127</v>
      </c>
      <c r="J136" s="14">
        <v>4</v>
      </c>
    </row>
    <row r="137" spans="1:10" ht="42" customHeight="1" x14ac:dyDescent="0.15">
      <c r="A137" s="6"/>
      <c r="B137" s="7"/>
      <c r="C137" s="24" t="s">
        <v>122</v>
      </c>
      <c r="D137" s="24"/>
      <c r="E137" s="8" t="s">
        <v>13</v>
      </c>
      <c r="F137" s="9">
        <v>1</v>
      </c>
      <c r="G137" s="11">
        <f>G138+G139</f>
        <v>0</v>
      </c>
      <c r="I137" s="13">
        <v>128</v>
      </c>
      <c r="J137" s="14">
        <v>3</v>
      </c>
    </row>
    <row r="138" spans="1:10" ht="42" customHeight="1" x14ac:dyDescent="0.15">
      <c r="A138" s="6"/>
      <c r="B138" s="7"/>
      <c r="C138" s="7"/>
      <c r="D138" s="24" t="s">
        <v>123</v>
      </c>
      <c r="E138" s="8" t="s">
        <v>35</v>
      </c>
      <c r="F138" s="9">
        <v>12</v>
      </c>
      <c r="G138" s="12"/>
      <c r="I138" s="13">
        <v>129</v>
      </c>
      <c r="J138" s="14">
        <v>4</v>
      </c>
    </row>
    <row r="139" spans="1:10" ht="42" customHeight="1" x14ac:dyDescent="0.15">
      <c r="A139" s="6"/>
      <c r="B139" s="7"/>
      <c r="C139" s="7"/>
      <c r="D139" s="24" t="s">
        <v>124</v>
      </c>
      <c r="E139" s="8" t="s">
        <v>35</v>
      </c>
      <c r="F139" s="9">
        <v>29</v>
      </c>
      <c r="G139" s="12"/>
      <c r="I139" s="13">
        <v>130</v>
      </c>
      <c r="J139" s="14">
        <v>4</v>
      </c>
    </row>
    <row r="140" spans="1:10" ht="42" customHeight="1" x14ac:dyDescent="0.15">
      <c r="A140" s="6"/>
      <c r="B140" s="7"/>
      <c r="C140" s="24" t="s">
        <v>125</v>
      </c>
      <c r="D140" s="24"/>
      <c r="E140" s="8" t="s">
        <v>13</v>
      </c>
      <c r="F140" s="9">
        <v>1</v>
      </c>
      <c r="G140" s="11">
        <f>G141</f>
        <v>0</v>
      </c>
      <c r="I140" s="13">
        <v>131</v>
      </c>
      <c r="J140" s="14">
        <v>3</v>
      </c>
    </row>
    <row r="141" spans="1:10" ht="42" customHeight="1" x14ac:dyDescent="0.15">
      <c r="A141" s="6"/>
      <c r="B141" s="7"/>
      <c r="C141" s="7"/>
      <c r="D141" s="24" t="s">
        <v>126</v>
      </c>
      <c r="E141" s="8" t="s">
        <v>23</v>
      </c>
      <c r="F141" s="9">
        <v>230</v>
      </c>
      <c r="G141" s="12"/>
      <c r="I141" s="13">
        <v>132</v>
      </c>
      <c r="J141" s="14">
        <v>4</v>
      </c>
    </row>
    <row r="142" spans="1:10" ht="42" customHeight="1" x14ac:dyDescent="0.15">
      <c r="A142" s="6"/>
      <c r="B142" s="7"/>
      <c r="C142" s="24" t="s">
        <v>127</v>
      </c>
      <c r="D142" s="24"/>
      <c r="E142" s="8" t="s">
        <v>13</v>
      </c>
      <c r="F142" s="9">
        <v>1</v>
      </c>
      <c r="G142" s="11">
        <f>G143</f>
        <v>0</v>
      </c>
      <c r="I142" s="13">
        <v>133</v>
      </c>
      <c r="J142" s="14">
        <v>3</v>
      </c>
    </row>
    <row r="143" spans="1:10" ht="42" customHeight="1" x14ac:dyDescent="0.15">
      <c r="A143" s="6"/>
      <c r="B143" s="7"/>
      <c r="C143" s="7"/>
      <c r="D143" s="24" t="s">
        <v>128</v>
      </c>
      <c r="E143" s="8" t="s">
        <v>129</v>
      </c>
      <c r="F143" s="9">
        <v>20</v>
      </c>
      <c r="G143" s="12"/>
      <c r="I143" s="13">
        <v>134</v>
      </c>
      <c r="J143" s="14">
        <v>4</v>
      </c>
    </row>
    <row r="144" spans="1:10" ht="42" customHeight="1" x14ac:dyDescent="0.15">
      <c r="A144" s="23" t="s">
        <v>130</v>
      </c>
      <c r="B144" s="24"/>
      <c r="C144" s="24"/>
      <c r="D144" s="24"/>
      <c r="E144" s="8" t="s">
        <v>13</v>
      </c>
      <c r="F144" s="9">
        <v>1</v>
      </c>
      <c r="G144" s="11">
        <f>G11+G49+G60+G73+G78+G87+G100+G112+G121+G130</f>
        <v>0</v>
      </c>
      <c r="I144" s="13">
        <v>135</v>
      </c>
      <c r="J144" s="14">
        <v>20</v>
      </c>
    </row>
    <row r="145" spans="1:10" ht="42" customHeight="1" x14ac:dyDescent="0.15">
      <c r="A145" s="23" t="s">
        <v>131</v>
      </c>
      <c r="B145" s="24"/>
      <c r="C145" s="24"/>
      <c r="D145" s="24"/>
      <c r="E145" s="8" t="s">
        <v>13</v>
      </c>
      <c r="F145" s="9">
        <v>1</v>
      </c>
      <c r="G145" s="11">
        <f>G146+G149</f>
        <v>0</v>
      </c>
      <c r="I145" s="13">
        <v>136</v>
      </c>
      <c r="J145" s="14">
        <v>200</v>
      </c>
    </row>
    <row r="146" spans="1:10" ht="42" customHeight="1" x14ac:dyDescent="0.15">
      <c r="A146" s="6"/>
      <c r="B146" s="24" t="s">
        <v>132</v>
      </c>
      <c r="C146" s="24"/>
      <c r="D146" s="24"/>
      <c r="E146" s="8" t="s">
        <v>13</v>
      </c>
      <c r="F146" s="9">
        <v>1</v>
      </c>
      <c r="G146" s="11">
        <f>G147</f>
        <v>0</v>
      </c>
      <c r="I146" s="13">
        <v>137</v>
      </c>
      <c r="J146" s="14">
        <v>2</v>
      </c>
    </row>
    <row r="147" spans="1:10" ht="42" customHeight="1" x14ac:dyDescent="0.15">
      <c r="A147" s="6"/>
      <c r="B147" s="7"/>
      <c r="C147" s="24" t="s">
        <v>133</v>
      </c>
      <c r="D147" s="24"/>
      <c r="E147" s="8" t="s">
        <v>13</v>
      </c>
      <c r="F147" s="9">
        <v>1</v>
      </c>
      <c r="G147" s="11">
        <f>G148</f>
        <v>0</v>
      </c>
      <c r="I147" s="13">
        <v>138</v>
      </c>
      <c r="J147" s="14">
        <v>3</v>
      </c>
    </row>
    <row r="148" spans="1:10" ht="42" customHeight="1" x14ac:dyDescent="0.15">
      <c r="A148" s="6"/>
      <c r="B148" s="7"/>
      <c r="C148" s="7"/>
      <c r="D148" s="24" t="s">
        <v>134</v>
      </c>
      <c r="E148" s="8" t="s">
        <v>135</v>
      </c>
      <c r="F148" s="9">
        <v>1</v>
      </c>
      <c r="G148" s="12"/>
      <c r="I148" s="13">
        <v>139</v>
      </c>
      <c r="J148" s="14">
        <v>4</v>
      </c>
    </row>
    <row r="149" spans="1:10" ht="42" customHeight="1" x14ac:dyDescent="0.15">
      <c r="A149" s="6"/>
      <c r="B149" s="24" t="s">
        <v>136</v>
      </c>
      <c r="C149" s="24"/>
      <c r="D149" s="24"/>
      <c r="E149" s="8" t="s">
        <v>13</v>
      </c>
      <c r="F149" s="9">
        <v>1</v>
      </c>
      <c r="G149" s="12"/>
      <c r="I149" s="13">
        <v>140</v>
      </c>
      <c r="J149" s="14"/>
    </row>
    <row r="150" spans="1:10" ht="42" customHeight="1" x14ac:dyDescent="0.15">
      <c r="A150" s="23" t="s">
        <v>137</v>
      </c>
      <c r="B150" s="24"/>
      <c r="C150" s="24"/>
      <c r="D150" s="24"/>
      <c r="E150" s="8" t="s">
        <v>13</v>
      </c>
      <c r="F150" s="9">
        <v>1</v>
      </c>
      <c r="G150" s="11">
        <f>G144+G145</f>
        <v>0</v>
      </c>
      <c r="I150" s="13">
        <v>141</v>
      </c>
      <c r="J150" s="14"/>
    </row>
    <row r="151" spans="1:10" ht="42" customHeight="1" x14ac:dyDescent="0.15">
      <c r="A151" s="6"/>
      <c r="B151" s="24" t="s">
        <v>138</v>
      </c>
      <c r="C151" s="24"/>
      <c r="D151" s="24"/>
      <c r="E151" s="8" t="s">
        <v>13</v>
      </c>
      <c r="F151" s="9">
        <v>1</v>
      </c>
      <c r="G151" s="12"/>
      <c r="I151" s="13">
        <v>142</v>
      </c>
      <c r="J151" s="14">
        <v>210</v>
      </c>
    </row>
    <row r="152" spans="1:10" ht="42" customHeight="1" x14ac:dyDescent="0.15">
      <c r="A152" s="23" t="s">
        <v>139</v>
      </c>
      <c r="B152" s="24"/>
      <c r="C152" s="24"/>
      <c r="D152" s="24"/>
      <c r="E152" s="8" t="s">
        <v>13</v>
      </c>
      <c r="F152" s="9">
        <v>1</v>
      </c>
      <c r="G152" s="11">
        <f>G144+G145+G151</f>
        <v>0</v>
      </c>
      <c r="I152" s="13">
        <v>143</v>
      </c>
      <c r="J152" s="14"/>
    </row>
    <row r="153" spans="1:10" ht="42" customHeight="1" x14ac:dyDescent="0.15">
      <c r="A153" s="6"/>
      <c r="B153" s="24" t="s">
        <v>140</v>
      </c>
      <c r="C153" s="24"/>
      <c r="D153" s="24"/>
      <c r="E153" s="8" t="s">
        <v>13</v>
      </c>
      <c r="F153" s="9">
        <v>1</v>
      </c>
      <c r="G153" s="12"/>
      <c r="I153" s="13">
        <v>144</v>
      </c>
      <c r="J153" s="14">
        <v>220</v>
      </c>
    </row>
    <row r="154" spans="1:10" ht="42" customHeight="1" x14ac:dyDescent="0.15">
      <c r="A154" s="23" t="s">
        <v>141</v>
      </c>
      <c r="B154" s="24"/>
      <c r="C154" s="24"/>
      <c r="D154" s="24"/>
      <c r="E154" s="8" t="s">
        <v>13</v>
      </c>
      <c r="F154" s="9">
        <v>1</v>
      </c>
      <c r="G154" s="11">
        <f>G152+G153</f>
        <v>0</v>
      </c>
      <c r="I154" s="13">
        <v>145</v>
      </c>
      <c r="J154" s="14">
        <v>30</v>
      </c>
    </row>
    <row r="155" spans="1:10" ht="42" customHeight="1" x14ac:dyDescent="0.15">
      <c r="A155" s="25" t="s">
        <v>142</v>
      </c>
      <c r="B155" s="26"/>
      <c r="C155" s="26"/>
      <c r="D155" s="26"/>
      <c r="E155" s="15" t="s">
        <v>143</v>
      </c>
      <c r="F155" s="16" t="s">
        <v>143</v>
      </c>
      <c r="G155" s="17">
        <f>G154</f>
        <v>0</v>
      </c>
      <c r="I155" s="18">
        <v>146</v>
      </c>
      <c r="J155" s="18">
        <v>90</v>
      </c>
    </row>
  </sheetData>
  <sheetProtection sheet="1"/>
  <mergeCells count="152">
    <mergeCell ref="A154:D154"/>
    <mergeCell ref="A155:D155"/>
    <mergeCell ref="B149:D149"/>
    <mergeCell ref="A150:D150"/>
    <mergeCell ref="B151:D151"/>
    <mergeCell ref="A152:D152"/>
    <mergeCell ref="B153:D153"/>
    <mergeCell ref="A144:D144"/>
    <mergeCell ref="A145:D145"/>
    <mergeCell ref="B146:D146"/>
    <mergeCell ref="C147:D147"/>
    <mergeCell ref="D148"/>
    <mergeCell ref="D139"/>
    <mergeCell ref="C140:D140"/>
    <mergeCell ref="D141"/>
    <mergeCell ref="C142:D142"/>
    <mergeCell ref="D143"/>
    <mergeCell ref="C134:D134"/>
    <mergeCell ref="D135"/>
    <mergeCell ref="D136"/>
    <mergeCell ref="C137:D137"/>
    <mergeCell ref="D138"/>
    <mergeCell ref="D129"/>
    <mergeCell ref="B130:D130"/>
    <mergeCell ref="C131:D131"/>
    <mergeCell ref="D132"/>
    <mergeCell ref="D133"/>
    <mergeCell ref="D124"/>
    <mergeCell ref="D125"/>
    <mergeCell ref="D126"/>
    <mergeCell ref="C127:D127"/>
    <mergeCell ref="D128"/>
    <mergeCell ref="D119"/>
    <mergeCell ref="D120"/>
    <mergeCell ref="B121:D121"/>
    <mergeCell ref="C122:D122"/>
    <mergeCell ref="D123"/>
    <mergeCell ref="D114"/>
    <mergeCell ref="C115:D115"/>
    <mergeCell ref="D116"/>
    <mergeCell ref="D117"/>
    <mergeCell ref="D118"/>
    <mergeCell ref="D109"/>
    <mergeCell ref="D110"/>
    <mergeCell ref="D111"/>
    <mergeCell ref="B112:D112"/>
    <mergeCell ref="C113:D113"/>
    <mergeCell ref="D104"/>
    <mergeCell ref="C105:D105"/>
    <mergeCell ref="D106"/>
    <mergeCell ref="D107"/>
    <mergeCell ref="C108:D108"/>
    <mergeCell ref="D99"/>
    <mergeCell ref="B100:D100"/>
    <mergeCell ref="C101:D101"/>
    <mergeCell ref="D102"/>
    <mergeCell ref="D103"/>
    <mergeCell ref="D94"/>
    <mergeCell ref="D95"/>
    <mergeCell ref="D96"/>
    <mergeCell ref="D97"/>
    <mergeCell ref="D98"/>
    <mergeCell ref="D89"/>
    <mergeCell ref="D90"/>
    <mergeCell ref="D91"/>
    <mergeCell ref="D92"/>
    <mergeCell ref="C93:D93"/>
    <mergeCell ref="D84"/>
    <mergeCell ref="C85:D85"/>
    <mergeCell ref="D86"/>
    <mergeCell ref="B87:D87"/>
    <mergeCell ref="C88:D88"/>
    <mergeCell ref="C79:D79"/>
    <mergeCell ref="D80"/>
    <mergeCell ref="D81"/>
    <mergeCell ref="D82"/>
    <mergeCell ref="D83"/>
    <mergeCell ref="C74:D74"/>
    <mergeCell ref="D75"/>
    <mergeCell ref="D76"/>
    <mergeCell ref="D77"/>
    <mergeCell ref="B78:D78"/>
    <mergeCell ref="D69"/>
    <mergeCell ref="C70:D70"/>
    <mergeCell ref="D71"/>
    <mergeCell ref="D72"/>
    <mergeCell ref="B73:D73"/>
    <mergeCell ref="D64"/>
    <mergeCell ref="D65"/>
    <mergeCell ref="D66"/>
    <mergeCell ref="D67"/>
    <mergeCell ref="D68"/>
    <mergeCell ref="A59:D59"/>
    <mergeCell ref="B60:D60"/>
    <mergeCell ref="C61:D61"/>
    <mergeCell ref="D62"/>
    <mergeCell ref="C63:D63"/>
    <mergeCell ref="C54:D54"/>
    <mergeCell ref="D55"/>
    <mergeCell ref="C56:D56"/>
    <mergeCell ref="D57"/>
    <mergeCell ref="D58"/>
    <mergeCell ref="B49:D49"/>
    <mergeCell ref="C50:D50"/>
    <mergeCell ref="D51"/>
    <mergeCell ref="C52:D52"/>
    <mergeCell ref="D53"/>
    <mergeCell ref="D44"/>
    <mergeCell ref="D45"/>
    <mergeCell ref="D46"/>
    <mergeCell ref="D47"/>
    <mergeCell ref="D48"/>
    <mergeCell ref="D39"/>
    <mergeCell ref="D40"/>
    <mergeCell ref="D41"/>
    <mergeCell ref="C42:D42"/>
    <mergeCell ref="D43"/>
    <mergeCell ref="C34:D34"/>
    <mergeCell ref="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D21"/>
    <mergeCell ref="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2019-07-23T00:30:39Z</dcterms:created>
  <dcterms:modified xsi:type="dcterms:W3CDTF">2019-07-23T00:30:56Z</dcterms:modified>
</cp:coreProperties>
</file>